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harehold" sheetId="1" r:id="rId1"/>
    <sheet name="1%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<sst xmlns="http://schemas.openxmlformats.org/spreadsheetml/2006/main" count="74" uniqueCount="59">
  <si>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 xml:space="preserve">          APOLLO HOSPITALS ENTERPRISE LIMITED</t>
  </si>
  <si>
    <t xml:space="preserve">   Distribution of Shareholding as on  30th September 2004</t>
  </si>
  <si>
    <t xml:space="preserve"> Category</t>
  </si>
  <si>
    <t>No. of Shares Held</t>
  </si>
  <si>
    <t>% of Share Holding</t>
  </si>
  <si>
    <t>A.</t>
  </si>
  <si>
    <t>PROMOTERS' HOLDING</t>
  </si>
  <si>
    <t xml:space="preserve">Promoters </t>
  </si>
  <si>
    <t xml:space="preserve"> (a )</t>
  </si>
  <si>
    <t>Indian Promoters</t>
  </si>
  <si>
    <t>( b )</t>
  </si>
  <si>
    <t>Foreign Promoters</t>
  </si>
  <si>
    <t>--</t>
  </si>
  <si>
    <t>Persons acting in Concert</t>
  </si>
  <si>
    <t xml:space="preserve">                                            Sub-Total</t>
  </si>
  <si>
    <t>B.</t>
  </si>
  <si>
    <t>NON PROMOTERS' HOLDING</t>
  </si>
  <si>
    <t>Institutional Investors</t>
  </si>
  <si>
    <t>Mutual Funds and UTI</t>
  </si>
  <si>
    <t>Banks, Financial Institutions, Insurance Companies ( Central / State Govt. Insts. / Non Government Institutions )</t>
  </si>
  <si>
    <t>( c )</t>
  </si>
  <si>
    <t>Others</t>
  </si>
  <si>
    <t>Private Corporate Bodies</t>
  </si>
  <si>
    <t>Indian Public</t>
  </si>
  <si>
    <t>NRIs/OCBs</t>
  </si>
  <si>
    <t>( d )</t>
  </si>
  <si>
    <t>GRAND TOTAL</t>
  </si>
  <si>
    <t>Note</t>
  </si>
  <si>
    <t>(I) Total Foreign Shareholdings</t>
  </si>
  <si>
    <t xml:space="preserve">Foreign Institutional Investors  </t>
  </si>
  <si>
    <t xml:space="preserve">Any other-Foreign Companies </t>
  </si>
  <si>
    <t>Apollo Hospitals Enterprise Limited</t>
  </si>
  <si>
    <t xml:space="preserve">Details of persons/entities holding more than 1% of the shares </t>
  </si>
  <si>
    <t>As on 30/09/2004</t>
  </si>
  <si>
    <t>Name</t>
  </si>
  <si>
    <t>No. of    Shares</t>
  </si>
  <si>
    <t>A.  PROMOTERS' HOLDING</t>
  </si>
  <si>
    <t>Dr. Prathap C Reddy</t>
  </si>
  <si>
    <t>Ms. Sucharitha Reddy</t>
  </si>
  <si>
    <t>Ms. Preetha Reddy</t>
  </si>
  <si>
    <t>Ms. Sangita Reddy</t>
  </si>
  <si>
    <t>Ms. Shobana Kamineni</t>
  </si>
  <si>
    <t>Mr. Vishweshwar Reddy</t>
  </si>
  <si>
    <t>PCR Investments Ltd</t>
  </si>
  <si>
    <t>Sub-Total</t>
  </si>
  <si>
    <t>B.  NON PROMOTERS HOLDINGS</t>
  </si>
  <si>
    <t>Financial Institutions</t>
  </si>
  <si>
    <t>The New India Assurance Co. Ltd</t>
  </si>
  <si>
    <t>Foreign Institutional Investors</t>
  </si>
  <si>
    <t>Maxwell (Maruitius) Pte Ltd</t>
  </si>
  <si>
    <t>Oppenheimer Funds. Inc Oppenheimer International Small Company Fund</t>
  </si>
  <si>
    <t>Emerging Markets Growth Fund Inc</t>
  </si>
  <si>
    <t>Aranda Investments (Mauritius) Pte Ltd</t>
  </si>
  <si>
    <t>Goldman Sachs Investments ( Mauritius )  I  Ltd</t>
  </si>
  <si>
    <t>Arisaig Partners (Asia) Pte Ltd                                                             A/c Arisaig India Fund</t>
  </si>
  <si>
    <t>HSBC Financial Services ( Middle East ) Ltd</t>
  </si>
  <si>
    <t>Capital International Emerging Markets Fund</t>
  </si>
  <si>
    <t>Foreign Companies</t>
  </si>
  <si>
    <t>TWL Holding Limited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</si>
</sst>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rebuchet MS"/>
      <family val="2"/>
    </font>
    <font>
      <b/>
      <sz val="13"/>
      <name val="Times New Roman"/>
      <family val="1"/>
    </font>
    <font>
      <b/>
      <sz val="13"/>
      <name val="Trebuchet MS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Trebuchet MS"/>
      <family val="2"/>
    </font>
    <font>
      <b/>
      <sz val="12"/>
      <color indexed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3" fontId="4" fillId="0" borderId="8" xfId="0" applyNumberFormat="1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2" fillId="0" borderId="7" xfId="0" applyFont="1" applyBorder="1" applyAlignment="1">
      <alignment horizontal="right" vertical="justify" wrapText="1"/>
    </xf>
    <xf numFmtId="0" fontId="2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4" fillId="0" borderId="8" xfId="0" applyNumberFormat="1" applyFont="1" applyBorder="1" applyAlignment="1" quotePrefix="1">
      <alignment horizontal="right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3" fontId="13" fillId="0" borderId="8" xfId="0" applyNumberFormat="1" applyFont="1" applyBorder="1" applyAlignment="1">
      <alignment/>
    </xf>
    <xf numFmtId="2" fontId="13" fillId="0" borderId="9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95250</xdr:rowOff>
    </xdr:from>
    <xdr:to>
      <xdr:col>1</xdr:col>
      <xdr:colOff>571500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19100"/>
          <a:ext cx="552450" cy="45720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7"/>
  <sheetViews>
    <sheetView workbookViewId="0" topLeftCell="A15">
      <selection activeCell="C28" sqref="C28"/>
    </sheetView>
  </sheetViews>
  <sheetFormatPr defaultColWidth="9.140625" defaultRowHeight="12.75"/>
  <cols>
    <col min="3" max="3" width="41.421875" style="0" bestFit="1" customWidth="1"/>
    <col min="4" max="4" width="14.57421875" style="0" bestFit="1" customWidth="1"/>
    <col min="5" max="5" width="8.421875" style="0" bestFit="1" customWidth="1"/>
  </cols>
  <sheetData>
    <row r="3" spans="2:5" ht="15.75">
      <c r="B3" s="1" t="s">
        <v>0</v>
      </c>
      <c r="C3" s="1"/>
      <c r="D3" s="1"/>
      <c r="E3" s="1"/>
    </row>
    <row r="4" spans="2:5" ht="16.5" thickBot="1">
      <c r="B4" s="1" t="s">
        <v>1</v>
      </c>
      <c r="C4" s="1"/>
      <c r="D4" s="1"/>
      <c r="E4" s="1"/>
    </row>
    <row r="5" spans="2:5" ht="48" thickBot="1">
      <c r="B5" s="2"/>
      <c r="C5" s="3" t="s">
        <v>2</v>
      </c>
      <c r="D5" s="3" t="s">
        <v>3</v>
      </c>
      <c r="E5" s="4" t="s">
        <v>4</v>
      </c>
    </row>
    <row r="6" spans="2:5" ht="18.75">
      <c r="B6" s="5" t="s">
        <v>5</v>
      </c>
      <c r="C6" s="6" t="s">
        <v>6</v>
      </c>
      <c r="D6" s="7"/>
      <c r="E6" s="8"/>
    </row>
    <row r="7" spans="2:5" ht="15.75">
      <c r="B7" s="9">
        <v>1</v>
      </c>
      <c r="C7" s="10" t="s">
        <v>7</v>
      </c>
      <c r="D7" s="11"/>
      <c r="E7" s="12"/>
    </row>
    <row r="8" spans="2:5" ht="18">
      <c r="B8" s="13" t="s">
        <v>8</v>
      </c>
      <c r="C8" s="11" t="s">
        <v>9</v>
      </c>
      <c r="D8" s="14">
        <v>13462352</v>
      </c>
      <c r="E8" s="15">
        <f>(D8*100)/D24</f>
        <v>32.36249819645451</v>
      </c>
    </row>
    <row r="9" spans="2:5" ht="18">
      <c r="B9" s="13" t="s">
        <v>10</v>
      </c>
      <c r="C9" s="11" t="s">
        <v>11</v>
      </c>
      <c r="D9" s="16" t="s">
        <v>12</v>
      </c>
      <c r="E9" s="17" t="s">
        <v>12</v>
      </c>
    </row>
    <row r="10" spans="2:5" ht="18">
      <c r="B10" s="9">
        <v>2</v>
      </c>
      <c r="C10" s="11" t="s">
        <v>13</v>
      </c>
      <c r="D10" s="16" t="s">
        <v>12</v>
      </c>
      <c r="E10" s="17" t="s">
        <v>12</v>
      </c>
    </row>
    <row r="11" spans="2:5" ht="18.75" thickBot="1">
      <c r="B11" s="18"/>
      <c r="C11" s="19" t="s">
        <v>14</v>
      </c>
      <c r="D11" s="20">
        <f>SUM(D8:D10)</f>
        <v>13462352</v>
      </c>
      <c r="E11" s="21">
        <f>SUM(E8:E10)</f>
        <v>32.36249819645451</v>
      </c>
    </row>
    <row r="12" spans="2:5" ht="18.75">
      <c r="B12" s="5" t="s">
        <v>15</v>
      </c>
      <c r="C12" s="6" t="s">
        <v>16</v>
      </c>
      <c r="D12" s="7"/>
      <c r="E12" s="8"/>
    </row>
    <row r="13" spans="2:5" ht="15.75">
      <c r="B13" s="9">
        <v>3</v>
      </c>
      <c r="C13" s="10" t="s">
        <v>17</v>
      </c>
      <c r="D13" s="11"/>
      <c r="E13" s="12"/>
    </row>
    <row r="14" spans="2:5" ht="18">
      <c r="B14" s="13" t="s">
        <v>8</v>
      </c>
      <c r="C14" s="11" t="s">
        <v>18</v>
      </c>
      <c r="D14" s="14">
        <f>63700+228934</f>
        <v>292634</v>
      </c>
      <c r="E14" s="15">
        <f>(D14*100)/D24</f>
        <v>0.7034704854858399</v>
      </c>
    </row>
    <row r="15" spans="2:5" ht="54" customHeight="1">
      <c r="B15" s="22" t="s">
        <v>10</v>
      </c>
      <c r="C15" s="23" t="s">
        <v>19</v>
      </c>
      <c r="D15" s="14">
        <f>248614+1274553</f>
        <v>1523167</v>
      </c>
      <c r="E15" s="15">
        <f>(D15*100)/D24</f>
        <v>3.6615807765536825</v>
      </c>
    </row>
    <row r="16" spans="2:5" ht="18">
      <c r="B16" s="13" t="s">
        <v>20</v>
      </c>
      <c r="C16" s="11" t="s">
        <v>29</v>
      </c>
      <c r="D16" s="14">
        <v>10093113</v>
      </c>
      <c r="E16" s="15">
        <f>(D16*100)/D24</f>
        <v>24.26309691345996</v>
      </c>
    </row>
    <row r="17" spans="2:5" ht="20.25" thickBot="1">
      <c r="B17" s="24"/>
      <c r="C17" s="19" t="s">
        <v>14</v>
      </c>
      <c r="D17" s="20">
        <f>SUM(D14:D16)</f>
        <v>11908914</v>
      </c>
      <c r="E17" s="21">
        <f>SUM(E14:E16)</f>
        <v>28.628148175499483</v>
      </c>
    </row>
    <row r="18" spans="2:5" ht="15.75">
      <c r="B18" s="25">
        <v>4</v>
      </c>
      <c r="C18" s="26" t="s">
        <v>21</v>
      </c>
      <c r="D18" s="7"/>
      <c r="E18" s="8"/>
    </row>
    <row r="19" spans="2:5" ht="18">
      <c r="B19" s="13" t="s">
        <v>8</v>
      </c>
      <c r="C19" s="11" t="s">
        <v>22</v>
      </c>
      <c r="D19" s="14">
        <v>1288275</v>
      </c>
      <c r="E19" s="15">
        <f>(D19*100)/D24</f>
        <v>3.0969177870284055</v>
      </c>
    </row>
    <row r="20" spans="2:5" ht="18">
      <c r="B20" s="22" t="s">
        <v>10</v>
      </c>
      <c r="C20" s="11" t="s">
        <v>23</v>
      </c>
      <c r="D20" s="14">
        <f>D24-(D21+D19+D17+D11+D22)</f>
        <v>7447142</v>
      </c>
      <c r="E20" s="15">
        <f>(D20*100)/D24</f>
        <v>17.90237839151291</v>
      </c>
    </row>
    <row r="21" spans="2:5" ht="18">
      <c r="B21" s="13" t="s">
        <v>20</v>
      </c>
      <c r="C21" s="11" t="s">
        <v>24</v>
      </c>
      <c r="D21" s="14">
        <f>1148590+50000</f>
        <v>1198590</v>
      </c>
      <c r="E21" s="15">
        <f>(D21*100)/D24</f>
        <v>2.881321682369352</v>
      </c>
    </row>
    <row r="22" spans="2:5" ht="18">
      <c r="B22" s="13" t="s">
        <v>25</v>
      </c>
      <c r="C22" s="11" t="s">
        <v>30</v>
      </c>
      <c r="D22" s="27">
        <v>6293345</v>
      </c>
      <c r="E22" s="15">
        <f>(D22*100)/D24</f>
        <v>15.12873576713534</v>
      </c>
    </row>
    <row r="23" spans="2:5" ht="18.75" thickBot="1">
      <c r="B23" s="18"/>
      <c r="C23" s="19" t="s">
        <v>14</v>
      </c>
      <c r="D23" s="20">
        <f>SUM(D19:D22)</f>
        <v>16227352</v>
      </c>
      <c r="E23" s="21">
        <f>(D23*100)/D24</f>
        <v>39.00935362804601</v>
      </c>
    </row>
    <row r="24" spans="2:5" ht="18.75" thickBot="1">
      <c r="B24" s="28"/>
      <c r="C24" s="29" t="s">
        <v>26</v>
      </c>
      <c r="D24" s="30">
        <v>41598618</v>
      </c>
      <c r="E24" s="31">
        <f>E23+E17+E11</f>
        <v>100</v>
      </c>
    </row>
    <row r="25" spans="2:5" ht="18">
      <c r="B25" s="32"/>
      <c r="C25" s="32"/>
      <c r="D25" s="33"/>
      <c r="E25" s="34"/>
    </row>
    <row r="26" spans="2:5" ht="18">
      <c r="B26" s="32"/>
      <c r="C26" s="35" t="s">
        <v>27</v>
      </c>
      <c r="D26" s="33"/>
      <c r="E26" s="34"/>
    </row>
    <row r="27" spans="2:5" ht="18">
      <c r="B27" s="32"/>
      <c r="C27" s="36" t="s">
        <v>28</v>
      </c>
      <c r="D27" s="37">
        <f>D21+D16+D22</f>
        <v>17585048</v>
      </c>
      <c r="E27" s="38">
        <f>(D27*100)/41598618</f>
        <v>42.273154362964654</v>
      </c>
    </row>
  </sheetData>
  <mergeCells count="2">
    <mergeCell ref="B3:E3"/>
    <mergeCell ref="B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34"/>
  <sheetViews>
    <sheetView tabSelected="1" workbookViewId="0" topLeftCell="A25">
      <selection activeCell="B28" sqref="B28"/>
    </sheetView>
  </sheetViews>
  <sheetFormatPr defaultColWidth="9.140625" defaultRowHeight="12.75"/>
  <cols>
    <col min="2" max="2" width="43.57421875" style="0" bestFit="1" customWidth="1"/>
    <col min="3" max="3" width="13.421875" style="0" bestFit="1" customWidth="1"/>
    <col min="4" max="4" width="8.421875" style="0" bestFit="1" customWidth="1"/>
  </cols>
  <sheetData>
    <row r="3" spans="2:4" ht="15.75">
      <c r="B3" s="39" t="s">
        <v>31</v>
      </c>
      <c r="C3" s="39"/>
      <c r="D3" s="39"/>
    </row>
    <row r="4" spans="2:4" ht="15.75">
      <c r="B4" s="39" t="s">
        <v>32</v>
      </c>
      <c r="C4" s="39"/>
      <c r="D4" s="39"/>
    </row>
    <row r="5" spans="2:4" ht="15.75">
      <c r="B5" s="39" t="s">
        <v>33</v>
      </c>
      <c r="C5" s="39"/>
      <c r="D5" s="39"/>
    </row>
    <row r="6" spans="2:4" ht="16.5" thickBot="1">
      <c r="B6" s="32"/>
      <c r="C6" s="32"/>
      <c r="D6" s="32"/>
    </row>
    <row r="7" spans="2:4" ht="47.25">
      <c r="B7" s="40" t="s">
        <v>34</v>
      </c>
      <c r="C7" s="41" t="s">
        <v>35</v>
      </c>
      <c r="D7" s="42" t="s">
        <v>4</v>
      </c>
    </row>
    <row r="8" spans="2:4" ht="15.75">
      <c r="B8" s="43" t="s">
        <v>36</v>
      </c>
      <c r="C8" s="44"/>
      <c r="D8" s="45"/>
    </row>
    <row r="9" spans="2:4" ht="47.25">
      <c r="B9" s="46" t="s">
        <v>9</v>
      </c>
      <c r="C9" s="47"/>
      <c r="D9" s="48"/>
    </row>
    <row r="10" spans="2:4" ht="18">
      <c r="B10" s="49" t="s">
        <v>37</v>
      </c>
      <c r="C10" s="14">
        <v>1464593</v>
      </c>
      <c r="D10" s="15">
        <f aca="true" t="shared" si="0" ref="D10:D17">(C10*100)/41598618</f>
        <v>3.520773214148605</v>
      </c>
    </row>
    <row r="11" spans="2:4" ht="18">
      <c r="B11" s="49" t="s">
        <v>38</v>
      </c>
      <c r="C11" s="14">
        <v>1729937</v>
      </c>
      <c r="D11" s="15">
        <f t="shared" si="0"/>
        <v>4.1586405586839446</v>
      </c>
    </row>
    <row r="12" spans="2:4" ht="18">
      <c r="B12" s="49" t="s">
        <v>39</v>
      </c>
      <c r="C12" s="14">
        <v>679670</v>
      </c>
      <c r="D12" s="15">
        <f t="shared" si="0"/>
        <v>1.6338763946436874</v>
      </c>
    </row>
    <row r="13" spans="2:4" ht="18">
      <c r="B13" s="49" t="s">
        <v>40</v>
      </c>
      <c r="C13" s="14">
        <v>1281254</v>
      </c>
      <c r="D13" s="15">
        <f t="shared" si="0"/>
        <v>3.080039822476795</v>
      </c>
    </row>
    <row r="14" spans="2:4" ht="18">
      <c r="B14" s="49" t="s">
        <v>41</v>
      </c>
      <c r="C14" s="14">
        <v>1089976</v>
      </c>
      <c r="D14" s="15">
        <f t="shared" si="0"/>
        <v>2.6202216621715655</v>
      </c>
    </row>
    <row r="15" spans="2:4" ht="18">
      <c r="B15" s="49" t="s">
        <v>42</v>
      </c>
      <c r="C15" s="14">
        <v>788710</v>
      </c>
      <c r="D15" s="15">
        <f t="shared" si="0"/>
        <v>1.8960004873238818</v>
      </c>
    </row>
    <row r="16" spans="2:4" ht="18">
      <c r="B16" s="49" t="s">
        <v>43</v>
      </c>
      <c r="C16" s="14">
        <v>5435981</v>
      </c>
      <c r="D16" s="15">
        <f t="shared" si="0"/>
        <v>13.067696143174757</v>
      </c>
    </row>
    <row r="17" spans="2:4" ht="18.75" thickBot="1">
      <c r="B17" s="50" t="s">
        <v>44</v>
      </c>
      <c r="C17" s="51">
        <f>SUM(C10:C16)</f>
        <v>12470121</v>
      </c>
      <c r="D17" s="52">
        <f t="shared" si="0"/>
        <v>29.977248282623236</v>
      </c>
    </row>
    <row r="18" spans="2:4" ht="15.75">
      <c r="B18" s="53" t="s">
        <v>45</v>
      </c>
      <c r="C18" s="54"/>
      <c r="D18" s="55"/>
    </row>
    <row r="19" spans="2:4" ht="63">
      <c r="B19" s="46" t="s">
        <v>46</v>
      </c>
      <c r="C19" s="14"/>
      <c r="D19" s="15"/>
    </row>
    <row r="20" spans="2:4" ht="18">
      <c r="B20" s="49" t="s">
        <v>47</v>
      </c>
      <c r="C20" s="14">
        <v>603842</v>
      </c>
      <c r="D20" s="15">
        <f>(C20*100)/41598618</f>
        <v>1.4515914927750724</v>
      </c>
    </row>
    <row r="21" spans="2:4" ht="18">
      <c r="B21" s="56" t="s">
        <v>44</v>
      </c>
      <c r="C21" s="57">
        <f>SUM(C20:C20)</f>
        <v>603842</v>
      </c>
      <c r="D21" s="58">
        <f>(C21*100)/41598618</f>
        <v>1.4515914927750724</v>
      </c>
    </row>
    <row r="22" spans="2:4" ht="24.75" customHeight="1">
      <c r="B22" s="46" t="s">
        <v>48</v>
      </c>
      <c r="C22" s="14"/>
      <c r="D22" s="15"/>
    </row>
    <row r="23" spans="2:4" ht="18">
      <c r="B23" s="49" t="s">
        <v>49</v>
      </c>
      <c r="C23" s="14">
        <v>2079930</v>
      </c>
      <c r="D23" s="15">
        <f aca="true" t="shared" si="1" ref="D23:D31">(C23*100)/41598618</f>
        <v>4.999997836466586</v>
      </c>
    </row>
    <row r="24" spans="2:4" ht="50.25" customHeight="1">
      <c r="B24" s="59" t="s">
        <v>50</v>
      </c>
      <c r="C24" s="14">
        <v>1400000</v>
      </c>
      <c r="D24" s="15">
        <f t="shared" si="1"/>
        <v>3.365496421058988</v>
      </c>
    </row>
    <row r="25" spans="2:4" ht="18">
      <c r="B25" s="49" t="s">
        <v>51</v>
      </c>
      <c r="C25" s="14">
        <v>1343174</v>
      </c>
      <c r="D25" s="15">
        <f t="shared" si="1"/>
        <v>3.2288909213282038</v>
      </c>
    </row>
    <row r="26" spans="2:4" ht="18">
      <c r="B26" s="49" t="s">
        <v>52</v>
      </c>
      <c r="C26" s="14">
        <v>880020</v>
      </c>
      <c r="D26" s="15">
        <f t="shared" si="1"/>
        <v>2.1155029717573792</v>
      </c>
    </row>
    <row r="27" spans="2:4" ht="18">
      <c r="B27" s="49" t="s">
        <v>53</v>
      </c>
      <c r="C27" s="14">
        <v>868799</v>
      </c>
      <c r="D27" s="15">
        <f t="shared" si="1"/>
        <v>2.088528517942591</v>
      </c>
    </row>
    <row r="28" spans="2:4" ht="34.5" customHeight="1">
      <c r="B28" s="60" t="s">
        <v>54</v>
      </c>
      <c r="C28" s="61">
        <v>586895</v>
      </c>
      <c r="D28" s="62">
        <f t="shared" si="1"/>
        <v>1.4108521585981535</v>
      </c>
    </row>
    <row r="29" spans="2:4" ht="18">
      <c r="B29" s="49" t="s">
        <v>55</v>
      </c>
      <c r="C29" s="14">
        <v>444600</v>
      </c>
      <c r="D29" s="15">
        <f t="shared" si="1"/>
        <v>1.068785506287733</v>
      </c>
    </row>
    <row r="30" spans="2:4" ht="18">
      <c r="B30" s="49" t="s">
        <v>56</v>
      </c>
      <c r="C30" s="14">
        <v>426600</v>
      </c>
      <c r="D30" s="15">
        <f t="shared" si="1"/>
        <v>1.0255148380169745</v>
      </c>
    </row>
    <row r="31" spans="2:4" ht="18">
      <c r="B31" s="56" t="s">
        <v>44</v>
      </c>
      <c r="C31" s="57">
        <f>SUM(C23:C30)</f>
        <v>8030018</v>
      </c>
      <c r="D31" s="58">
        <f t="shared" si="1"/>
        <v>19.30356917145661</v>
      </c>
    </row>
    <row r="32" spans="2:4" ht="24" customHeight="1">
      <c r="B32" s="46" t="s">
        <v>57</v>
      </c>
      <c r="C32" s="14"/>
      <c r="D32" s="15"/>
    </row>
    <row r="33" spans="2:4" ht="18">
      <c r="B33" s="49" t="s">
        <v>58</v>
      </c>
      <c r="C33" s="14">
        <v>6293345</v>
      </c>
      <c r="D33" s="15">
        <f>(C33*100)/41598618</f>
        <v>15.12873576713534</v>
      </c>
    </row>
    <row r="34" spans="2:4" ht="18.75" thickBot="1">
      <c r="B34" s="50" t="s">
        <v>44</v>
      </c>
      <c r="C34" s="51">
        <f>SUM(C33:C33)</f>
        <v>6293345</v>
      </c>
      <c r="D34" s="52">
        <f>(C34*100)/41598618</f>
        <v>15.12873576713534</v>
      </c>
    </row>
  </sheetData>
  <mergeCells count="5">
    <mergeCell ref="B18:D18"/>
    <mergeCell ref="B3:D3"/>
    <mergeCell ref="B4:D4"/>
    <mergeCell ref="B5:D5"/>
    <mergeCell ref="B8:D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 Reddy</dc:creator>
  <cp:keywords/>
  <dc:description/>
  <cp:lastModifiedBy>LN Reddy</cp:lastModifiedBy>
  <dcterms:created xsi:type="dcterms:W3CDTF">2005-10-26T05:45:53Z</dcterms:created>
  <dcterms:modified xsi:type="dcterms:W3CDTF">2005-10-26T05:48:06Z</dcterms:modified>
  <cp:category/>
  <cp:version/>
  <cp:contentType/>
  <cp:contentStatus/>
</cp:coreProperties>
</file>